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40. Javna nabava\02_Jednostavna nabava\2026\10. Monolit - Novska\"/>
    </mc:Choice>
  </mc:AlternateContent>
  <xr:revisionPtr revIDLastSave="0" documentId="13_ncr:1_{8B05107E-9E61-49CC-A258-CCF618F5A86B}" xr6:coauthVersionLast="47" xr6:coauthVersionMax="47" xr10:uidLastSave="{00000000-0000-0000-0000-000000000000}"/>
  <bookViews>
    <workbookView xWindow="38280" yWindow="-120" windowWidth="29040" windowHeight="15720" xr2:uid="{E7F20801-8CD2-456C-A045-EEC5932E9B72}"/>
  </bookViews>
  <sheets>
    <sheet name="List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F63" i="1" s="1"/>
  <c r="C14" i="1" s="1"/>
  <c r="F57" i="1"/>
  <c r="F55" i="1"/>
  <c r="F53" i="1"/>
  <c r="F51" i="1"/>
  <c r="F49" i="1"/>
  <c r="F42" i="1"/>
  <c r="F43" i="1" s="1"/>
  <c r="C12" i="1" s="1"/>
  <c r="F36" i="1"/>
  <c r="F37" i="1" s="1"/>
  <c r="F32" i="1"/>
  <c r="F31" i="1"/>
  <c r="F30" i="1"/>
  <c r="F29" i="1"/>
  <c r="F28" i="1"/>
  <c r="F27" i="1"/>
  <c r="F26" i="1"/>
  <c r="F25" i="1"/>
  <c r="F24" i="1"/>
  <c r="F58" i="1" l="1"/>
  <c r="C13" i="1" s="1"/>
  <c r="F33" i="1"/>
  <c r="F39" i="1" l="1"/>
  <c r="C11" i="1" s="1"/>
  <c r="C15" i="1" s="1"/>
  <c r="C16" i="1" s="1"/>
  <c r="C17" i="1" s="1"/>
</calcChain>
</file>

<file path=xl/sharedStrings.xml><?xml version="1.0" encoding="utf-8"?>
<sst xmlns="http://schemas.openxmlformats.org/spreadsheetml/2006/main" count="84" uniqueCount="66">
  <si>
    <t>Spomenik se sastoji iz monolita od poliranog granita i inox  visokopolirane glave sa zakošenim vrhom. Sve izvesti kao što su već ranije izvedeni spomenici. Prije izrade OBAVEZNE konzultacije s projektantom.</t>
  </si>
  <si>
    <t>OPĆI UVJETI</t>
  </si>
  <si>
    <t>Za sve izvedene radove, ugrađene materijale i opremu,   potrebno je ishoditi dokaze o kakvoći (atestna dokumentacija, garantni listovi) te ih bez potrebne naknade dati na uvid nadzornom Inženjeru, a prilikom primopredaje građevine, uručiti Investitoru odnosno krajnjem korisniku.</t>
  </si>
  <si>
    <t>D. INSTALACIJE ELEKTRIKE</t>
  </si>
  <si>
    <t xml:space="preserve">C. KAMENARSKI I INOX RADOVI </t>
  </si>
  <si>
    <t xml:space="preserve">B. HORTIKULTURA </t>
  </si>
  <si>
    <t>ukupna cijena</t>
    <phoneticPr fontId="4" type="noConversion"/>
  </si>
  <si>
    <t>Br.</t>
  </si>
  <si>
    <t>I. ZEMLJANI RADOVI</t>
  </si>
  <si>
    <t>1.</t>
  </si>
  <si>
    <t>Kombinirani iskop humusa u sloju debljine 30cm na površini spomeničke plohe, s odvozom (odguravanjem) iskopanog materijala na gradilišni deponij udaljen do 50m. Obračun po m3 iskopanog materijala u sraslom stanju (koeficijent rastresitosti 1,30). Iskopani humus djelomično će se koristiti za hortikulturalne radove.</t>
  </si>
  <si>
    <t>2.</t>
  </si>
  <si>
    <t>Iskop postojećeg terena u širokom iskopu do projektirane nivelete spomeničkog platoa, s odvozom (odguravanjem) iskopane zemlje na gradilišni deponij udaljen do 50m. Iskope vršiti i prilagoditi prema visinskim kotama određenim već ranije izvedenim spomenicima i uputama nadzornog inženjera. Dubina iskopa je D=15cm. Obračun po m3 iskopa, uključivo odgurivanje ili odvoz s utovarom na deponij gradilišta.</t>
  </si>
  <si>
    <t>3.</t>
  </si>
  <si>
    <t>Iskop postojećeg terena za temelje spomeničkog monolita s pravilnim odsjecanjem stranica iskopa i odvozom iskopanog materijala na deponij gradilišta udaljen do 50m.</t>
  </si>
  <si>
    <t>Uređenje temeljnog tla mehaničkim zbijanjem. Uređenju temeljnog tla se pristupa nakon uklonjenog humusa i iskopa prema projektu, odnosno odredbi nadzornog inženjera i geomehaničara. Tlo se zbija pri optimalnoj vlažnosti, ako je moguće odmah poslije iskopa ili skidanja humusa i nasipa smeća i prašine. Za vrijeme radova mora biti osigurana odvodnja temeljnog tla. Prije zbijanja treba izravnati površinu tla. Zbijanje se obavlja odgovarajućim sredstvima za zbijanje. Tražena zbijenost po standardnom Proctorovom postupku iznosi 98%, odnosno modul stišljivosti mjeren kružnom pločom promjera 30cm iznosi Ms = 30 MN/m² ispod platoa. Obračun po m² uređenog i ispitanog tla.</t>
  </si>
  <si>
    <t>4.</t>
  </si>
  <si>
    <t>5.</t>
  </si>
  <si>
    <t>6.</t>
  </si>
  <si>
    <t>7.</t>
  </si>
  <si>
    <t>8.</t>
  </si>
  <si>
    <t>Čišćenje okoliša tijekom gradnje i nakon završetka svih radova s odvozom otpada i zaostalog građevinskog materijala na deponiju udaljenu do 10km.</t>
  </si>
  <si>
    <t>m²</t>
  </si>
  <si>
    <t>9.</t>
  </si>
  <si>
    <t>Odvoz iskopanog materijala na gradski deponij udaljen do 10km, uključivo utovar i istovar. Količina prema potrebi. Obračun po m³ iskopanog materijala u sraslom stanju.</t>
  </si>
  <si>
    <t>m³</t>
  </si>
  <si>
    <t>II. BETONSKI RADOVI</t>
  </si>
  <si>
    <t>PDV:</t>
  </si>
  <si>
    <t>SVEUKUPNO S PDV-om:</t>
  </si>
  <si>
    <t>SVEUKUPNO bez PDV-a:</t>
  </si>
  <si>
    <t xml:space="preserve">1. </t>
  </si>
  <si>
    <t>kom</t>
  </si>
  <si>
    <t>Dobava i montaža podnog ugradbenog led reflektora jačinom, veličinom i oblikovanjem maksimalne sličnosti s postojećim reflektorima ostalih monolita. Izbor izvršiti u suglasnosti s arhitektom. U rad su uključeni svi materijali i radnje spajanja na postojeći sistem i razvodni ormar te puštanje u rad cjelokupnog sustava: ugradbeni, podni, kružnog oblika, podesivi, od nehrđajućeg čelika sa staklom, 50 do 100W, sa uključenom štednom žaruljom, lampa potpuno integrirana u površinu (ne strši), prelazna, fi cca 10-13 cm vanjski okvir, min.IP65</t>
  </si>
  <si>
    <t xml:space="preserve">A. GRAĐEVINSKI RADOVI </t>
  </si>
  <si>
    <t>Dobava i izvedba nosivog sloja od mehanički zbijenog kamenog ili šljunčanog materijala 0/62, debljine sloja 30cm u zbijenom stanju. Gornja površina treba biti poravnata prema projektu, s točnošću ±2 cm.
Za izradu ovog sloja mogu se koristiti prirodni šljunak ili mješavina prirodnog šljunka i drobljenog kamena. Materijal 0/32mm za šljunak.
Granulometrijski zahtjevi trebaju udovoljiti uvjete iz standarda. Kalifornijski index nosivosti (CBR) za prirodni šljunak ili mješavinu šljunka s više od 50% drobljenog kamenog materijalatreba postići vrijednost CBR-a 80%.
Modul stršljivosti dobiven pločom promjera 30cm treba biti Ms ≥ 70,0 MN/m².
Obračun po m³ tamponskog sloja u zbijenom stanju, pripremljenom za nanošenje završnih slojeva</t>
  </si>
  <si>
    <t>Nabava, doprema i razastiranjeplodne zemlje (humusa)za uređenje zelenih površina oko novog opločenja(dio se iskorištava s gradilišne deponije, od postojećeg iskopanog humusa), na prethodno poravnatu podlogu. Plodnu zemlju nanositit u slojevima od 10cm s grubim planiranjem. Prvenstveno koristiti humusnu zemlju koja je skinuta prilikompovršinskog iskopa, eventualno obrađenu, odloženu i pripremljenu za nasipavanje.Predvidjeti cca 50% postojećeg humusa i 50% dobavljenog humusa.
Ukupna debljina sloja je 30cm.</t>
  </si>
  <si>
    <t xml:space="preserve">                                                  </t>
  </si>
  <si>
    <t>Izrada i postava podne obloge od „kora“ svijetlih granita. Ploče su nepravilnih oblika, hodne površine se obrađuju paljenjem, a ploče su veće od 1m². Debljina „kora“ je 5-9cm, a polažu se na pripremljenu podlogu u pijesak koji ulazi u cijenu uz široke reške (oko 5cm) miješano sa zemljom da može rasti trava. Granitne ploče se polažu uz već postojeće opločenje pa treba voditi računa da budu u istoj ravnini.</t>
  </si>
  <si>
    <t>Franjevački trg 7</t>
  </si>
  <si>
    <t>Varaždin</t>
  </si>
  <si>
    <t>Dobava i betoniranje armirano betonskih temelja  spomeničkih monolita betonom marke MB30.
Betoniranje vršiti u zemlji i djelomično glatkoj oplati.
Armirati konstruktivnom armaturom.
Obračun po m³ betona, uključivo potrbna oplata i armatura.</t>
  </si>
  <si>
    <t>Izvedba travnjaka. Stavka uključuje:
-gnojenje 5/lit/m²;
-sino planiranje, s potrebnim nagibom za površinsku odvodnju;
Nabava, doprema i sjetva travne smjese 4,5 dkg/m²
-ježenje, valjanje;
-jednokratno zalijevanje;
Po m² uređene plohe.</t>
  </si>
  <si>
    <r>
      <rPr>
        <u/>
        <sz val="11"/>
        <color theme="1"/>
        <rFont val="Times New Roman"/>
        <family val="1"/>
        <charset val="238"/>
      </rPr>
      <t xml:space="preserve">Investitor: </t>
    </r>
    <r>
      <rPr>
        <sz val="11"/>
        <color theme="1"/>
        <rFont val="Times New Roman"/>
        <family val="1"/>
        <charset val="238"/>
      </rPr>
      <t xml:space="preserve">
Varaždinska županija</t>
    </r>
  </si>
  <si>
    <r>
      <t xml:space="preserve">            </t>
    </r>
    <r>
      <rPr>
        <b/>
        <u/>
        <sz val="11"/>
        <color rgb="FF000000"/>
        <rFont val="Times New Roman"/>
        <family val="1"/>
        <charset val="238"/>
      </rPr>
      <t xml:space="preserve"> SVEUKUPNA REKAPITULACIJA</t>
    </r>
  </si>
  <si>
    <r>
      <t xml:space="preserve">A.    </t>
    </r>
    <r>
      <rPr>
        <b/>
        <u/>
        <sz val="11"/>
        <color rgb="FF000000"/>
        <rFont val="Times New Roman"/>
        <family val="1"/>
        <charset val="238"/>
      </rPr>
      <t>GRAĐEVINSKI RADOVI</t>
    </r>
  </si>
  <si>
    <r>
      <t xml:space="preserve">B.    </t>
    </r>
    <r>
      <rPr>
        <b/>
        <u/>
        <sz val="11"/>
        <color rgb="FF000000"/>
        <rFont val="Times New Roman"/>
        <family val="1"/>
        <charset val="238"/>
      </rPr>
      <t>HORTIKULTURA</t>
    </r>
  </si>
  <si>
    <r>
      <t xml:space="preserve">C.    </t>
    </r>
    <r>
      <rPr>
        <b/>
        <u/>
        <sz val="11"/>
        <color rgb="FF000000"/>
        <rFont val="Times New Roman"/>
        <family val="1"/>
        <charset val="238"/>
      </rPr>
      <t>KAMENARSKI I INOX RADOVI</t>
    </r>
  </si>
  <si>
    <r>
      <t xml:space="preserve">a)      </t>
    </r>
    <r>
      <rPr>
        <u/>
        <sz val="11"/>
        <color rgb="FF000000"/>
        <rFont val="Times New Roman"/>
        <family val="1"/>
        <charset val="238"/>
      </rPr>
      <t>izrada granitnog monolita</t>
    </r>
    <r>
      <rPr>
        <sz val="11"/>
        <color rgb="FF000000"/>
        <rFont val="Times New Roman"/>
        <family val="1"/>
        <charset val="238"/>
      </rPr>
      <t xml:space="preserve">
-granitni monolit naziva „Juparana india“ – A kvalitete, dimenzije 80x80x250cm, polirane površine </t>
    </r>
  </si>
  <si>
    <r>
      <t xml:space="preserve">b)      </t>
    </r>
    <r>
      <rPr>
        <u/>
        <sz val="11"/>
        <color rgb="FF000000"/>
        <rFont val="Times New Roman"/>
        <family val="1"/>
        <charset val="238"/>
      </rPr>
      <t>Izrada inox glave s grbom RH</t>
    </r>
    <r>
      <rPr>
        <sz val="11"/>
        <color rgb="FF000000"/>
        <rFont val="Times New Roman"/>
        <family val="1"/>
        <charset val="238"/>
      </rPr>
      <t xml:space="preserve">
-dimenzije glave  80x80x150 (100) sa zakošenim vrhom iz visoko poliranog inoxa debljine 10-12mm, s ugraviranim hrvatskim grbom dimenzije cca 20x25cm
-u cijenu uračunati učvršćivanje inox glave u granitni monolit      </t>
    </r>
  </si>
  <si>
    <r>
      <t xml:space="preserve">c)      </t>
    </r>
    <r>
      <rPr>
        <u/>
        <sz val="11"/>
        <color rgb="FF000000"/>
        <rFont val="Times New Roman"/>
        <family val="1"/>
        <charset val="238"/>
      </rPr>
      <t>Grb   na granitnom monolitu</t>
    </r>
    <r>
      <rPr>
        <sz val="11"/>
        <color rgb="FF000000"/>
        <rFont val="Times New Roman"/>
        <family val="1"/>
        <charset val="238"/>
      </rPr>
      <t xml:space="preserve">
-monolit 11 grb Županije Varaždinske
-izrada i ugradba grba  u emajlu, uklesivanje naziva ratnih postrojbi i imena poginulih 41 branitelja prema priloženon nacrtu i dogovoru s autorom</t>
    </r>
  </si>
  <si>
    <r>
      <t xml:space="preserve">d)      </t>
    </r>
    <r>
      <rPr>
        <u/>
        <sz val="11"/>
        <color rgb="FF000000"/>
        <rFont val="Times New Roman"/>
        <family val="1"/>
        <charset val="238"/>
      </rPr>
      <t>Transport i montaža spomenika</t>
    </r>
    <r>
      <rPr>
        <sz val="11"/>
        <color rgb="FF000000"/>
        <rFont val="Times New Roman"/>
        <family val="1"/>
        <charset val="238"/>
      </rPr>
      <t xml:space="preserve">
-prijevoz s utovarom od radionice do mjesta na samoj lokaciji postavljanja te montaža sa sidrenjem kamenog monolita na temelj inox sidrima 20mm (sveukupno 4 sidra ukupne dužine 240cm) te njihovo ljepljenje u temelj
-u cijenu uračunati dizalicu za montažu</t>
    </r>
  </si>
  <si>
    <r>
      <t xml:space="preserve">D.    </t>
    </r>
    <r>
      <rPr>
        <b/>
        <u/>
        <sz val="11"/>
        <color rgb="FF000000"/>
        <rFont val="Times New Roman"/>
        <family val="1"/>
        <charset val="238"/>
      </rPr>
      <t>INSTALACIJA ELEKTRIKE</t>
    </r>
  </si>
  <si>
    <r>
      <rPr>
        <u/>
        <sz val="11"/>
        <color theme="1"/>
        <rFont val="Times New Roman"/>
        <family val="1"/>
        <charset val="238"/>
      </rPr>
      <t>Građevina:</t>
    </r>
    <r>
      <rPr>
        <sz val="11"/>
        <color theme="1"/>
        <rFont val="Times New Roman"/>
        <family val="1"/>
        <charset val="238"/>
      </rPr>
      <t xml:space="preserve">
Spomen obilježje poginulim braniteljima Domovinskog rata 1991.-1995., na lokaciji Trokut u Novskoj</t>
    </r>
  </si>
  <si>
    <r>
      <t xml:space="preserve">D.    </t>
    </r>
    <r>
      <rPr>
        <b/>
        <u/>
        <sz val="11"/>
        <color rgb="FF000000"/>
        <rFont val="Times New Roman"/>
        <family val="1"/>
        <charset val="238"/>
      </rPr>
      <t>INSTALACIJA ELEKTRIKE</t>
    </r>
    <r>
      <rPr>
        <b/>
        <sz val="11"/>
        <color rgb="FF000000"/>
        <rFont val="Times New Roman"/>
        <family val="1"/>
        <charset val="238"/>
      </rPr>
      <t xml:space="preserve"> - UKUPNO:</t>
    </r>
  </si>
  <si>
    <r>
      <t xml:space="preserve">C.    </t>
    </r>
    <r>
      <rPr>
        <b/>
        <u/>
        <sz val="11"/>
        <color rgb="FF000000"/>
        <rFont val="Times New Roman"/>
        <family val="1"/>
        <charset val="238"/>
      </rPr>
      <t>KAMENARSKI I INOX RADOVI</t>
    </r>
    <r>
      <rPr>
        <b/>
        <sz val="11"/>
        <color rgb="FF000000"/>
        <rFont val="Times New Roman"/>
        <family val="1"/>
        <charset val="238"/>
      </rPr>
      <t xml:space="preserve"> - UKUPNO:</t>
    </r>
  </si>
  <si>
    <r>
      <t xml:space="preserve">B.    </t>
    </r>
    <r>
      <rPr>
        <b/>
        <u/>
        <sz val="11"/>
        <color rgb="FF000000"/>
        <rFont val="Times New Roman"/>
        <family val="1"/>
        <charset val="238"/>
      </rPr>
      <t>HORTIKULTURA</t>
    </r>
    <r>
      <rPr>
        <b/>
        <sz val="11"/>
        <color rgb="FF000000"/>
        <rFont val="Times New Roman"/>
        <family val="1"/>
        <charset val="238"/>
      </rPr>
      <t xml:space="preserve"> - UKUPNO:</t>
    </r>
  </si>
  <si>
    <r>
      <t xml:space="preserve">A.    </t>
    </r>
    <r>
      <rPr>
        <b/>
        <u/>
        <sz val="11"/>
        <color rgb="FF000000"/>
        <rFont val="Times New Roman"/>
        <family val="1"/>
        <charset val="238"/>
      </rPr>
      <t>GRAĐEVINSKI RADOVI</t>
    </r>
    <r>
      <rPr>
        <b/>
        <sz val="11"/>
        <color rgb="FF000000"/>
        <rFont val="Times New Roman"/>
        <family val="1"/>
        <charset val="238"/>
      </rPr>
      <t xml:space="preserve"> - UKUPNO:</t>
    </r>
  </si>
  <si>
    <t>I. ZEMLJANI RADOVI - UKUPNO:</t>
  </si>
  <si>
    <t>II. BETONSKI RADOVI - UKUPNO:</t>
  </si>
  <si>
    <t>TROŠKOVNIK ZA MONOLIT VARAŽDINSKE ŽUPANIJE</t>
  </si>
  <si>
    <t>Opis stavke</t>
  </si>
  <si>
    <t>Mj. jed.</t>
  </si>
  <si>
    <t>Količina</t>
  </si>
  <si>
    <t>Jedinična cijena</t>
  </si>
  <si>
    <t>Izrada i postava poliranih granitnih monolita s visoko poliranom glavom od inoxa debljine 10-12mm.
Granitni monolit „Juparana india“, dimenzije  80x80x250cm, kameni blok odabire se potvrdom autora spomenika
inox glava 80x80x150 (100) sa zakošenim vrhom, sve prema priloženom nacrtu i izvedenim monolitima.
U inox glavu ugravira se hrvatski grb, a na granitni monolit ugrađuju se grb Varaždinske Županije u emajlu iznad uklesanih naziva ratnih postrojbi i imena poginulih (podatke daje naručitelj: 41 ime i prezime)</t>
  </si>
  <si>
    <t>Dobava i nasipavanje terena projektiranih ploha zdravim materijalom iz iskopa ili zamjenskim šljunčano kamenim materijalom u slojevima od 30cm, te strojno nabijanje materijala do potrebne zbijenosti.
Ova stavka obuhvaća:
-dobava i dovoz zdravog materijala sa deponija, ili s nekog drugog mjesta, uključivo utovar i istovar iz kamiona
-nasipavanje u slojevima cca 30cm debljine
-strojno nabijanje do potrebne zbijenosti
-planiranje terena ispod svih površina s točnosti ±5cm
-zbijenost nasipanog i nabijenog materijala treba iznositit najmanje Me=40,0MN/m2, s izdavanjem potrebnog atesta.
- ukoliko je zbijenost manja od propisane izvršiti sanaciju posteljice do potrebne zbijenosti
-sva potrebna mjerenja i ispitivanja s pribavljanjem potrebnih atesta
Obračun po m³ dobavljenog, nasipanog i zbijenog materijala, pripremljenog za nanošenje završnih slojeva.
Plato za postavu spomeničkog MONOLITA 11: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</si>
</sst>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#,##0.00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u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Alignment="1" applyProtection="1">
      <alignment vertic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right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43" fontId="9" fillId="0" borderId="0" xfId="1" applyFont="1" applyAlignment="1" applyProtection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43" fontId="3" fillId="0" borderId="0" xfId="1" applyFont="1" applyAlignment="1" applyProtection="1">
      <alignment horizontal="center" vertical="center"/>
    </xf>
    <xf numFmtId="0" fontId="4" fillId="0" borderId="0" xfId="0" applyFont="1" applyAlignment="1">
      <alignment horizontal="right" vertical="top" wrapText="1"/>
    </xf>
    <xf numFmtId="43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top"/>
    </xf>
    <xf numFmtId="43" fontId="4" fillId="0" borderId="1" xfId="1" applyFont="1" applyBorder="1" applyAlignment="1" applyProtection="1">
      <alignment vertical="center"/>
    </xf>
    <xf numFmtId="0" fontId="6" fillId="0" borderId="0" xfId="0" applyFont="1" applyAlignment="1">
      <alignment horizontal="right" vertical="top"/>
    </xf>
    <xf numFmtId="43" fontId="3" fillId="0" borderId="0" xfId="1" applyFont="1" applyBorder="1" applyAlignment="1" applyProtection="1">
      <alignment vertical="center"/>
    </xf>
    <xf numFmtId="0" fontId="5" fillId="0" borderId="0" xfId="0" applyFont="1" applyAlignment="1">
      <alignment horizontal="justify" vertical="top" wrapText="1"/>
    </xf>
    <xf numFmtId="43" fontId="4" fillId="0" borderId="1" xfId="0" applyNumberFormat="1" applyFont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5" fillId="0" borderId="0" xfId="0" applyFont="1" applyAlignment="1">
      <alignment horizontal="justify" vertical="top"/>
    </xf>
    <xf numFmtId="49" fontId="5" fillId="0" borderId="0" xfId="0" applyNumberFormat="1" applyFont="1" applyAlignment="1">
      <alignment horizontal="justify" vertical="top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43" fontId="3" fillId="0" borderId="0" xfId="1" applyFont="1" applyAlignment="1" applyProtection="1">
      <alignment horizontal="center" vertical="center"/>
      <protection locked="0"/>
    </xf>
    <xf numFmtId="43" fontId="3" fillId="0" borderId="0" xfId="1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43" fontId="4" fillId="0" borderId="0" xfId="1" applyFont="1" applyAlignment="1" applyProtection="1">
      <alignment horizontal="center" vertical="center"/>
    </xf>
    <xf numFmtId="43" fontId="4" fillId="0" borderId="1" xfId="1" applyFont="1" applyBorder="1" applyAlignment="1" applyProtection="1">
      <alignment horizontal="center" vertical="center"/>
    </xf>
    <xf numFmtId="0" fontId="11" fillId="0" borderId="0" xfId="0" applyFont="1" applyAlignment="1">
      <alignment horizontal="justify" vertical="top" wrapText="1"/>
    </xf>
    <xf numFmtId="0" fontId="11" fillId="0" borderId="0" xfId="0" applyFont="1" applyAlignment="1">
      <alignment horizontal="left" vertical="top" wrapText="1"/>
    </xf>
  </cellXfs>
  <cellStyles count="2">
    <cellStyle name="Normalno" xfId="0" builtinId="0"/>
    <cellStyle name="Zarez" xfId="1" builtinId="3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5C1C9-4A20-41D5-AB6B-7D11F8E3781D}">
  <sheetPr>
    <pageSetUpPr fitToPage="1"/>
  </sheetPr>
  <dimension ref="A1:F63"/>
  <sheetViews>
    <sheetView tabSelected="1" view="pageBreakPreview" zoomScaleNormal="100" zoomScaleSheetLayoutView="100" workbookViewId="0">
      <selection activeCell="B28" sqref="B28"/>
    </sheetView>
  </sheetViews>
  <sheetFormatPr defaultRowHeight="15" x14ac:dyDescent="0.25"/>
  <cols>
    <col min="1" max="1" width="4.85546875" style="1" customWidth="1"/>
    <col min="2" max="2" width="64.42578125" style="6" customWidth="1"/>
    <col min="3" max="3" width="9.140625" style="3"/>
    <col min="4" max="4" width="9.140625" style="4"/>
    <col min="5" max="5" width="10.5703125" style="5" bestFit="1" customWidth="1"/>
    <col min="6" max="6" width="14.7109375" style="3" bestFit="1" customWidth="1"/>
    <col min="7" max="16384" width="9.140625" style="3"/>
  </cols>
  <sheetData>
    <row r="1" spans="1:6" ht="30" x14ac:dyDescent="0.25">
      <c r="B1" s="2" t="s">
        <v>42</v>
      </c>
    </row>
    <row r="2" spans="1:6" x14ac:dyDescent="0.25">
      <c r="B2" s="6" t="s">
        <v>38</v>
      </c>
    </row>
    <row r="3" spans="1:6" x14ac:dyDescent="0.25">
      <c r="B3" s="6" t="s">
        <v>39</v>
      </c>
    </row>
    <row r="4" spans="1:6" ht="43.5" customHeight="1" x14ac:dyDescent="0.25">
      <c r="B4" s="38" t="s">
        <v>52</v>
      </c>
      <c r="C4" s="38"/>
      <c r="D4" s="38"/>
      <c r="E4" s="38"/>
      <c r="F4" s="38"/>
    </row>
    <row r="6" spans="1:6" ht="15" customHeight="1" x14ac:dyDescent="0.25">
      <c r="A6" s="39" t="s">
        <v>59</v>
      </c>
      <c r="B6" s="39"/>
      <c r="C6" s="39"/>
      <c r="D6" s="39"/>
      <c r="E6" s="39"/>
      <c r="F6" s="39"/>
    </row>
    <row r="9" spans="1:6" x14ac:dyDescent="0.25">
      <c r="B9" s="7" t="s">
        <v>43</v>
      </c>
    </row>
    <row r="11" spans="1:6" ht="20.25" customHeight="1" x14ac:dyDescent="0.25">
      <c r="A11" s="4"/>
      <c r="B11" s="8" t="s">
        <v>33</v>
      </c>
      <c r="C11" s="40">
        <f>F39</f>
        <v>0</v>
      </c>
      <c r="D11" s="40"/>
      <c r="F11" s="5"/>
    </row>
    <row r="12" spans="1:6" ht="20.25" customHeight="1" x14ac:dyDescent="0.25">
      <c r="A12" s="4"/>
      <c r="B12" s="8" t="s">
        <v>5</v>
      </c>
      <c r="C12" s="40">
        <f>F43</f>
        <v>0</v>
      </c>
      <c r="D12" s="40"/>
      <c r="F12" s="5"/>
    </row>
    <row r="13" spans="1:6" ht="20.25" customHeight="1" x14ac:dyDescent="0.25">
      <c r="A13" s="4"/>
      <c r="B13" s="8" t="s">
        <v>4</v>
      </c>
      <c r="C13" s="40">
        <f>F58</f>
        <v>0</v>
      </c>
      <c r="D13" s="40"/>
      <c r="F13" s="5"/>
    </row>
    <row r="14" spans="1:6" ht="20.25" customHeight="1" x14ac:dyDescent="0.25">
      <c r="A14" s="4"/>
      <c r="B14" s="9" t="s">
        <v>3</v>
      </c>
      <c r="C14" s="41">
        <f>F63</f>
        <v>0</v>
      </c>
      <c r="D14" s="41"/>
      <c r="F14" s="5"/>
    </row>
    <row r="15" spans="1:6" ht="20.25" customHeight="1" x14ac:dyDescent="0.25">
      <c r="A15" s="4"/>
      <c r="B15" s="10" t="s">
        <v>29</v>
      </c>
      <c r="C15" s="40">
        <f>C11+C12+C13+C14</f>
        <v>0</v>
      </c>
      <c r="D15" s="40"/>
      <c r="F15" s="5"/>
    </row>
    <row r="16" spans="1:6" ht="20.25" customHeight="1" x14ac:dyDescent="0.25">
      <c r="A16" s="4"/>
      <c r="B16" s="10" t="s">
        <v>27</v>
      </c>
      <c r="C16" s="40">
        <f>C15*0.25</f>
        <v>0</v>
      </c>
      <c r="D16" s="40"/>
      <c r="F16" s="5"/>
    </row>
    <row r="17" spans="1:6" ht="20.25" customHeight="1" x14ac:dyDescent="0.25">
      <c r="A17" s="4"/>
      <c r="B17" s="10" t="s">
        <v>28</v>
      </c>
      <c r="C17" s="40">
        <f>C15+C16</f>
        <v>0</v>
      </c>
      <c r="D17" s="40"/>
      <c r="F17" s="5"/>
    </row>
    <row r="21" spans="1:6" ht="28.5" x14ac:dyDescent="0.25">
      <c r="A21" s="11" t="s">
        <v>7</v>
      </c>
      <c r="B21" s="35" t="s">
        <v>60</v>
      </c>
      <c r="C21" s="12" t="s">
        <v>61</v>
      </c>
      <c r="D21" s="13" t="s">
        <v>62</v>
      </c>
      <c r="E21" s="14" t="s">
        <v>63</v>
      </c>
      <c r="F21" s="15" t="s">
        <v>6</v>
      </c>
    </row>
    <row r="22" spans="1:6" x14ac:dyDescent="0.25">
      <c r="A22" s="16" t="s">
        <v>44</v>
      </c>
    </row>
    <row r="23" spans="1:6" x14ac:dyDescent="0.25">
      <c r="A23" s="17" t="s">
        <v>8</v>
      </c>
    </row>
    <row r="24" spans="1:6" ht="82.5" customHeight="1" x14ac:dyDescent="0.25">
      <c r="A24" s="1" t="s">
        <v>9</v>
      </c>
      <c r="B24" s="18" t="s">
        <v>10</v>
      </c>
      <c r="C24" s="4" t="s">
        <v>25</v>
      </c>
      <c r="D24" s="19">
        <v>2.7</v>
      </c>
      <c r="E24" s="33"/>
      <c r="F24" s="19">
        <f t="shared" ref="F24:F32" si="0">D24*E24</f>
        <v>0</v>
      </c>
    </row>
    <row r="25" spans="1:6" ht="94.5" customHeight="1" x14ac:dyDescent="0.25">
      <c r="A25" s="1" t="s">
        <v>11</v>
      </c>
      <c r="B25" s="18" t="s">
        <v>12</v>
      </c>
      <c r="C25" s="4" t="s">
        <v>25</v>
      </c>
      <c r="D25" s="19">
        <v>1.35</v>
      </c>
      <c r="E25" s="34"/>
      <c r="F25" s="19">
        <f t="shared" si="0"/>
        <v>0</v>
      </c>
    </row>
    <row r="26" spans="1:6" ht="47.25" customHeight="1" x14ac:dyDescent="0.25">
      <c r="A26" s="1" t="s">
        <v>13</v>
      </c>
      <c r="B26" s="18" t="s">
        <v>14</v>
      </c>
      <c r="C26" s="4" t="s">
        <v>25</v>
      </c>
      <c r="D26" s="19">
        <v>0.4</v>
      </c>
      <c r="E26" s="34"/>
      <c r="F26" s="19">
        <f t="shared" si="0"/>
        <v>0</v>
      </c>
    </row>
    <row r="27" spans="1:6" ht="155.25" customHeight="1" x14ac:dyDescent="0.25">
      <c r="A27" s="1" t="s">
        <v>16</v>
      </c>
      <c r="B27" s="18" t="s">
        <v>15</v>
      </c>
      <c r="C27" s="4" t="s">
        <v>22</v>
      </c>
      <c r="D27" s="19">
        <v>9</v>
      </c>
      <c r="E27" s="34"/>
      <c r="F27" s="19">
        <f t="shared" si="0"/>
        <v>0</v>
      </c>
    </row>
    <row r="28" spans="1:6" ht="274.5" customHeight="1" x14ac:dyDescent="0.25">
      <c r="A28" s="1" t="s">
        <v>17</v>
      </c>
      <c r="B28" s="43" t="s">
        <v>65</v>
      </c>
      <c r="C28" s="4" t="s">
        <v>25</v>
      </c>
      <c r="D28" s="19">
        <v>2.1</v>
      </c>
      <c r="E28" s="34"/>
      <c r="F28" s="19">
        <f t="shared" si="0"/>
        <v>0</v>
      </c>
    </row>
    <row r="29" spans="1:6" ht="183" customHeight="1" x14ac:dyDescent="0.25">
      <c r="A29" s="1" t="s">
        <v>18</v>
      </c>
      <c r="B29" s="18" t="s">
        <v>34</v>
      </c>
      <c r="C29" s="4" t="s">
        <v>25</v>
      </c>
      <c r="D29" s="19">
        <v>2.1</v>
      </c>
      <c r="E29" s="34"/>
      <c r="F29" s="19">
        <f t="shared" si="0"/>
        <v>0</v>
      </c>
    </row>
    <row r="30" spans="1:6" ht="125.25" customHeight="1" x14ac:dyDescent="0.25">
      <c r="A30" s="1" t="s">
        <v>19</v>
      </c>
      <c r="B30" s="18" t="s">
        <v>35</v>
      </c>
      <c r="C30" s="4" t="s">
        <v>25</v>
      </c>
      <c r="D30" s="19">
        <v>1</v>
      </c>
      <c r="E30" s="34"/>
      <c r="F30" s="19">
        <f t="shared" si="0"/>
        <v>0</v>
      </c>
    </row>
    <row r="31" spans="1:6" ht="34.5" customHeight="1" x14ac:dyDescent="0.25">
      <c r="A31" s="1" t="s">
        <v>20</v>
      </c>
      <c r="B31" s="18" t="s">
        <v>21</v>
      </c>
      <c r="C31" s="4" t="s">
        <v>22</v>
      </c>
      <c r="D31" s="19">
        <v>10</v>
      </c>
      <c r="E31" s="33"/>
      <c r="F31" s="19">
        <f t="shared" si="0"/>
        <v>0</v>
      </c>
    </row>
    <row r="32" spans="1:6" ht="51" customHeight="1" x14ac:dyDescent="0.25">
      <c r="A32" s="1" t="s">
        <v>23</v>
      </c>
      <c r="B32" s="18" t="s">
        <v>24</v>
      </c>
      <c r="C32" s="4" t="s">
        <v>25</v>
      </c>
      <c r="D32" s="19">
        <v>4.5</v>
      </c>
      <c r="E32" s="34"/>
      <c r="F32" s="19">
        <f t="shared" si="0"/>
        <v>0</v>
      </c>
    </row>
    <row r="33" spans="1:6" x14ac:dyDescent="0.25">
      <c r="B33" s="37" t="s">
        <v>57</v>
      </c>
      <c r="C33" s="37"/>
      <c r="D33" s="37"/>
      <c r="E33" s="37"/>
      <c r="F33" s="21">
        <f>SUM(F24:F32)</f>
        <v>0</v>
      </c>
    </row>
    <row r="35" spans="1:6" x14ac:dyDescent="0.25">
      <c r="A35" s="17" t="s">
        <v>26</v>
      </c>
    </row>
    <row r="36" spans="1:6" ht="75" x14ac:dyDescent="0.25">
      <c r="A36" s="1" t="s">
        <v>9</v>
      </c>
      <c r="B36" s="18" t="s">
        <v>40</v>
      </c>
      <c r="C36" s="4" t="s">
        <v>25</v>
      </c>
      <c r="D36" s="19">
        <v>0.7</v>
      </c>
      <c r="E36" s="33"/>
      <c r="F36" s="19">
        <f>D36*E36</f>
        <v>0</v>
      </c>
    </row>
    <row r="37" spans="1:6" x14ac:dyDescent="0.25">
      <c r="B37" s="37" t="s">
        <v>58</v>
      </c>
      <c r="C37" s="37"/>
      <c r="D37" s="37"/>
      <c r="E37" s="37"/>
      <c r="F37" s="21">
        <f>SUM(F36:F36)</f>
        <v>0</v>
      </c>
    </row>
    <row r="38" spans="1:6" x14ac:dyDescent="0.25">
      <c r="B38" s="20"/>
      <c r="F38" s="21"/>
    </row>
    <row r="39" spans="1:6" ht="22.5" customHeight="1" x14ac:dyDescent="0.25">
      <c r="A39" s="22"/>
      <c r="B39" s="36" t="s">
        <v>56</v>
      </c>
      <c r="C39" s="36"/>
      <c r="D39" s="36"/>
      <c r="E39" s="36"/>
      <c r="F39" s="23">
        <f>F33+F37</f>
        <v>0</v>
      </c>
    </row>
    <row r="40" spans="1:6" x14ac:dyDescent="0.25">
      <c r="B40" s="24"/>
      <c r="E40" s="25"/>
      <c r="F40" s="25"/>
    </row>
    <row r="41" spans="1:6" x14ac:dyDescent="0.25">
      <c r="A41" s="16" t="s">
        <v>45</v>
      </c>
    </row>
    <row r="42" spans="1:6" ht="105" x14ac:dyDescent="0.25">
      <c r="A42" s="1" t="s">
        <v>30</v>
      </c>
      <c r="B42" s="26" t="s">
        <v>41</v>
      </c>
      <c r="C42" s="4" t="s">
        <v>22</v>
      </c>
      <c r="D42" s="19">
        <v>5</v>
      </c>
      <c r="E42" s="34"/>
      <c r="F42" s="19">
        <f>D42*E42</f>
        <v>0</v>
      </c>
    </row>
    <row r="43" spans="1:6" ht="21.75" customHeight="1" x14ac:dyDescent="0.25">
      <c r="A43" s="22"/>
      <c r="B43" s="36" t="s">
        <v>55</v>
      </c>
      <c r="C43" s="36"/>
      <c r="D43" s="36"/>
      <c r="E43" s="36"/>
      <c r="F43" s="27">
        <f>F42</f>
        <v>0</v>
      </c>
    </row>
    <row r="44" spans="1:6" x14ac:dyDescent="0.25">
      <c r="B44" s="24"/>
      <c r="E44" s="25"/>
      <c r="F44" s="28"/>
    </row>
    <row r="45" spans="1:6" x14ac:dyDescent="0.25">
      <c r="A45" s="16" t="s">
        <v>46</v>
      </c>
    </row>
    <row r="46" spans="1:6" ht="51.75" customHeight="1" x14ac:dyDescent="0.25">
      <c r="B46" s="29" t="s">
        <v>0</v>
      </c>
    </row>
    <row r="47" spans="1:6" ht="142.5" customHeight="1" x14ac:dyDescent="0.25">
      <c r="A47" s="1" t="s">
        <v>9</v>
      </c>
      <c r="B47" s="42" t="s">
        <v>64</v>
      </c>
    </row>
    <row r="48" spans="1:6" x14ac:dyDescent="0.25">
      <c r="B48" s="29"/>
    </row>
    <row r="49" spans="1:6" ht="45" x14ac:dyDescent="0.25">
      <c r="B49" s="26" t="s">
        <v>47</v>
      </c>
      <c r="C49" s="4" t="s">
        <v>31</v>
      </c>
      <c r="D49" s="4">
        <v>1</v>
      </c>
      <c r="E49" s="34"/>
      <c r="F49" s="19">
        <f>D49*E49</f>
        <v>0</v>
      </c>
    </row>
    <row r="50" spans="1:6" x14ac:dyDescent="0.25">
      <c r="B50" s="29"/>
      <c r="D50" s="3"/>
      <c r="E50" s="3"/>
    </row>
    <row r="51" spans="1:6" ht="75" x14ac:dyDescent="0.25">
      <c r="B51" s="26" t="s">
        <v>48</v>
      </c>
      <c r="C51" s="4" t="s">
        <v>31</v>
      </c>
      <c r="D51" s="4">
        <v>1</v>
      </c>
      <c r="E51" s="34"/>
      <c r="F51" s="19">
        <f>D51*E51</f>
        <v>0</v>
      </c>
    </row>
    <row r="52" spans="1:6" x14ac:dyDescent="0.25">
      <c r="B52" s="29" t="s">
        <v>36</v>
      </c>
      <c r="D52" s="3"/>
      <c r="E52" s="3"/>
    </row>
    <row r="53" spans="1:6" ht="65.25" customHeight="1" x14ac:dyDescent="0.25">
      <c r="B53" s="26" t="s">
        <v>49</v>
      </c>
      <c r="C53" s="4" t="s">
        <v>31</v>
      </c>
      <c r="D53" s="4">
        <v>1</v>
      </c>
      <c r="E53" s="34"/>
      <c r="F53" s="19">
        <f>D53*E53</f>
        <v>0</v>
      </c>
    </row>
    <row r="54" spans="1:6" x14ac:dyDescent="0.25">
      <c r="B54" s="30"/>
      <c r="D54" s="3"/>
      <c r="E54" s="3"/>
    </row>
    <row r="55" spans="1:6" ht="75" x14ac:dyDescent="0.25">
      <c r="B55" s="26" t="s">
        <v>50</v>
      </c>
      <c r="C55" s="4" t="s">
        <v>31</v>
      </c>
      <c r="D55" s="4">
        <v>1</v>
      </c>
      <c r="E55" s="34"/>
      <c r="F55" s="19">
        <f>D55*E55</f>
        <v>0</v>
      </c>
    </row>
    <row r="56" spans="1:6" x14ac:dyDescent="0.25">
      <c r="B56" s="29"/>
      <c r="D56" s="3"/>
      <c r="E56" s="3"/>
    </row>
    <row r="57" spans="1:6" ht="90" x14ac:dyDescent="0.25">
      <c r="A57" s="1" t="s">
        <v>11</v>
      </c>
      <c r="B57" s="29" t="s">
        <v>37</v>
      </c>
      <c r="C57" s="4" t="s">
        <v>22</v>
      </c>
      <c r="D57" s="19">
        <v>9</v>
      </c>
      <c r="E57" s="34"/>
      <c r="F57" s="19">
        <f>D57*E57</f>
        <v>0</v>
      </c>
    </row>
    <row r="58" spans="1:6" ht="21.75" customHeight="1" x14ac:dyDescent="0.25">
      <c r="A58" s="22"/>
      <c r="B58" s="36" t="s">
        <v>54</v>
      </c>
      <c r="C58" s="36"/>
      <c r="D58" s="36"/>
      <c r="E58" s="36"/>
      <c r="F58" s="27">
        <f>SUM(F49:F57)</f>
        <v>0</v>
      </c>
    </row>
    <row r="59" spans="1:6" x14ac:dyDescent="0.25">
      <c r="A59" s="16" t="s">
        <v>51</v>
      </c>
    </row>
    <row r="60" spans="1:6" ht="18" customHeight="1" x14ac:dyDescent="0.25">
      <c r="A60" s="31" t="s">
        <v>1</v>
      </c>
      <c r="B60" s="3"/>
    </row>
    <row r="61" spans="1:6" ht="121.5" customHeight="1" x14ac:dyDescent="0.25">
      <c r="A61" s="32" t="s">
        <v>9</v>
      </c>
      <c r="B61" s="2" t="s">
        <v>32</v>
      </c>
      <c r="C61" s="4" t="s">
        <v>31</v>
      </c>
      <c r="D61" s="4">
        <v>1</v>
      </c>
      <c r="E61" s="34"/>
      <c r="F61" s="19">
        <f>D61*E61</f>
        <v>0</v>
      </c>
    </row>
    <row r="62" spans="1:6" ht="60" x14ac:dyDescent="0.25">
      <c r="B62" s="18" t="s">
        <v>2</v>
      </c>
    </row>
    <row r="63" spans="1:6" ht="21" customHeight="1" x14ac:dyDescent="0.25">
      <c r="A63" s="22"/>
      <c r="B63" s="36" t="s">
        <v>53</v>
      </c>
      <c r="C63" s="36"/>
      <c r="D63" s="36"/>
      <c r="E63" s="36"/>
      <c r="F63" s="27">
        <f>SUM(F61:F61)</f>
        <v>0</v>
      </c>
    </row>
  </sheetData>
  <mergeCells count="15">
    <mergeCell ref="B63:E63"/>
    <mergeCell ref="B33:E33"/>
    <mergeCell ref="B37:E37"/>
    <mergeCell ref="B4:F4"/>
    <mergeCell ref="A6:F6"/>
    <mergeCell ref="B39:E39"/>
    <mergeCell ref="B43:E43"/>
    <mergeCell ref="B58:E58"/>
    <mergeCell ref="C17:D17"/>
    <mergeCell ref="C16:D16"/>
    <mergeCell ref="C15:D15"/>
    <mergeCell ref="C14:D14"/>
    <mergeCell ref="C13:D13"/>
    <mergeCell ref="C12:D12"/>
    <mergeCell ref="C11:D11"/>
  </mergeCells>
  <phoneticPr fontId="2" type="noConversion"/>
  <conditionalFormatting sqref="E24:E32 E36 E42 E49 E51 E53 E55 E57 E61">
    <cfRule type="containsBlanks" dxfId="0" priority="1">
      <formula>LEN(TRIM(E24))=0</formula>
    </cfRule>
  </conditionalFormatting>
  <pageMargins left="0.7" right="0.7" top="0.75" bottom="0.75" header="0.3" footer="0.3"/>
  <pageSetup paperSize="9" scale="77" fitToHeight="0" orientation="portrait" r:id="rId1"/>
  <rowBreaks count="2" manualBreakCount="2">
    <brk id="39" max="16383" man="1"/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Ivančević</dc:creator>
  <cp:lastModifiedBy>Marina Ivančević</cp:lastModifiedBy>
  <cp:lastPrinted>2026-06-30T10:07:50Z</cp:lastPrinted>
  <dcterms:created xsi:type="dcterms:W3CDTF">2026-03-19T13:08:50Z</dcterms:created>
  <dcterms:modified xsi:type="dcterms:W3CDTF">2026-06-30T13:35:05Z</dcterms:modified>
</cp:coreProperties>
</file>